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Arkusz1" sheetId="1" r:id="rId1"/>
    <sheet name="Arkusz2" sheetId="2" r:id="rId2"/>
    <sheet name="Arkusz3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<sst xmlns="http://schemas.openxmlformats.org/spreadsheetml/2006/main" count="324" uniqueCount="151">
  <si>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</si>
  <si>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</si>
  <si>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</si>
  <si>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</si>
  <si>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</si>
  <si>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</si>
  <si>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</si>
  <si>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</si>
  <si>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</si>
  <si>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</si>
  <si>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</si>
  <si>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</si>
  <si>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</si>
  <si>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</si>
  <si>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</si>
  <si>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</si>
  <si>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</si>
  <si>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</si>
  <si>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</si>
  <si>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</si>
  <si>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</si>
  <si>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 /8x10/</t>
  </si>
  <si>
    <t>12. /11x23%/</t>
  </si>
  <si>
    <t>13. /11+12/</t>
  </si>
  <si>
    <t>x</t>
  </si>
  <si>
    <t xml:space="preserve"> szt.  </t>
  </si>
  <si>
    <t>11.</t>
  </si>
  <si>
    <t>16.</t>
  </si>
  <si>
    <t>17.</t>
  </si>
  <si>
    <t>18.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</si>
  <si>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</si>
  <si>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</si>
  <si>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</si>
  <si>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</si>
  <si>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</si>
  <si>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</si>
  <si>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</si>
  <si>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</si>
  <si>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</si>
  <si>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</si>
  <si>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</si>
  <si>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</si>
  <si>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</si>
  <si>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</si>
  <si>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</si>
  <si>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</si>
  <si>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</si>
  <si>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</si>
  <si>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</si>
  <si>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</si>
  <si>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</si>
  <si>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</si>
  <si>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</si>
  <si>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</si>
  <si>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</si>
  <si>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</si>
  <si>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</si>
  <si>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</si>
  <si>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</si>
  <si>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</si>
  <si>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</si>
  <si>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</si>
  <si>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</si>
  <si>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</si>
  <si>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</si>
  <si>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Demontaż opraw wraz ze źródłami światła, wysięgników wraz z przewodami, bezpieczników, zacisków prądowych.  </t>
  </si>
  <si>
    <t>Razem koszty PLN</t>
  </si>
  <si>
    <t>Dostawa z instalacją</t>
  </si>
  <si>
    <t>Cena jednostkowa netto                   /w zł/</t>
  </si>
  <si>
    <t>Wartość netto              /w zł/</t>
  </si>
  <si>
    <t>Podatek VAT     /w zł/</t>
  </si>
  <si>
    <t>Wartość (brutto)          /w zł/</t>
  </si>
  <si>
    <t>FORMULARZ KALKULACJI CENY OFERTY (PRELIMINARZ DOSTAW Z INSTALACJĄ)</t>
  </si>
  <si>
    <t>Ręczny załadunek i wyładunek materiałów budowlanych - samochody skrzyniowe</t>
  </si>
  <si>
    <t>kpl.</t>
  </si>
  <si>
    <t xml:space="preserve">Montaż jednoramiennych wysięgników oświetlenia zewnętrznego o masie do 15 kg ocynkowanych o wymiarach zgodnych z projektem z rury fi 60 mocowanych na słupie - wysięgnik o wysięgu do 1,5m  </t>
  </si>
  <si>
    <t xml:space="preserve">Montaż zacisków Al/Cu 25/4 mm2 na słupach przy użyciu podnośnika  </t>
  </si>
  <si>
    <t>Pomiary natężenia oświetlenia</t>
  </si>
  <si>
    <t xml:space="preserve">Dopuszczenie do prac przez ZE  </t>
  </si>
  <si>
    <t xml:space="preserve">Utylizacja źródeł światła  </t>
  </si>
  <si>
    <t xml:space="preserve"> t  </t>
  </si>
  <si>
    <t xml:space="preserve">pomiar </t>
  </si>
  <si>
    <t>Instalacja opraw oświetlenia zewnętrznego</t>
  </si>
  <si>
    <t>Montaż szafki oświetlenia ulicznego wraz z zegarem z modemem, układem kompensacji mocy biernej i zabezpieczeniem przeciwprzepięciowym</t>
  </si>
  <si>
    <t>12.</t>
  </si>
  <si>
    <t>13.</t>
  </si>
  <si>
    <t>14.</t>
  </si>
  <si>
    <t>15.</t>
  </si>
  <si>
    <t xml:space="preserve">Montaż napowietrznej skrzynki bezpiecznikowej,   </t>
  </si>
  <si>
    <t>Dostawa wyposażenia Centrum Dyspozytorskiego - komputera przenośnego z drukarką</t>
  </si>
  <si>
    <t>Montaż przewodów do opraw oświetleniowych - wciąganie w słupy -  YDY 2x2,5 11m/kpl.</t>
  </si>
  <si>
    <t>Montaż przewodów do opraw oświetleniowych - wciaganie w wysięgniki -  YDY 2x2,5 4m/kpl.</t>
  </si>
  <si>
    <t xml:space="preserve">Montaż izolowanych złącz kablowych,   </t>
  </si>
  <si>
    <t>Sporządzenie dokumentacji (dobór zabezpieczeń, schematy, nalepki opisowe, umowy przyłączeniowe)  na każdą stację</t>
  </si>
  <si>
    <t>Mełgiew Podzamcze - moc z obliczeń 71W</t>
  </si>
  <si>
    <t>Mełgiew Podzamcze - moc z obliczeń 50W</t>
  </si>
  <si>
    <t>Mełgiew Piasecka  - moc z obliczeń 83W</t>
  </si>
  <si>
    <t>Mełgiew Kościelna - moc z obliczeń 83W</t>
  </si>
  <si>
    <t>Mełgiew Partyzancka - moc z obliczeń 83W</t>
  </si>
  <si>
    <t>Mełgiew 3 Maja - moc z obliczeń 71W</t>
  </si>
  <si>
    <t>Mełgiew Nadłęczna - moc z obliczeń 32W</t>
  </si>
  <si>
    <t>Mełgiew Trzeszkowice - moc z obliczeń 50W</t>
  </si>
  <si>
    <t>Mełgiew Józefów - moc z obliczeń 50W</t>
  </si>
  <si>
    <t>Mełgiew Janówek - moc z obliczeń 50W</t>
  </si>
  <si>
    <t>Mełgiew Kościelna - moc z obliczeń 50W</t>
  </si>
  <si>
    <t>Mełgiew Piasecka - moc z obliczeń 43W</t>
  </si>
  <si>
    <t>Mełgiew Kościelna - moc z obliczeń 71W</t>
  </si>
  <si>
    <t>Mełgiew Milejowska - moc z obliczeń 71W</t>
  </si>
  <si>
    <t>Mełgiew Żurawniki - moc z obliczeń 50W</t>
  </si>
  <si>
    <t>Mełgiew Dominów - moc z obliczeń 71W</t>
  </si>
  <si>
    <t>Mełgiew Dominów - moc z obliczeń 50W</t>
  </si>
  <si>
    <t>Mełgiew Dominów - moc z obliczeń 43W</t>
  </si>
  <si>
    <t>Mełgiew Trzeciaków - moc z obliczeń 32W</t>
  </si>
  <si>
    <t>Mełgiew Trzeciaków - moc z obliczeń 58W</t>
  </si>
  <si>
    <t>Mełgiew Krzesimów - moc z obliczeń 71W</t>
  </si>
  <si>
    <t>Mełgiew Trzeszkowice - moc z obliczeń 71W</t>
  </si>
  <si>
    <t>Mełgiew Józefów - moc z obliczeń 32W</t>
  </si>
  <si>
    <t>Mełgiew Krzesimów - moc z obliczeń 50W</t>
  </si>
  <si>
    <t>Mełgiew Lubieniec - moc z obliczeń 43W</t>
  </si>
  <si>
    <t>Mełgiew Janowice - moc z obliczeń 58W</t>
  </si>
  <si>
    <t>Krępiec Krępiecka - moc z obliczeń 71W</t>
  </si>
  <si>
    <t>Krępiec Jarzębinowa - moc z obliczeń 71W</t>
  </si>
  <si>
    <t>Krępiec Szkolna - moc z obliczeń 50W</t>
  </si>
  <si>
    <t>Franciszków Lubelska - moc z obliczeń 83W</t>
  </si>
  <si>
    <t>Mełgiew Janowice - moc z obliczeń 71W</t>
  </si>
  <si>
    <t>Mełgiew Minkowice - moc z obliczeń 32W</t>
  </si>
  <si>
    <t>Mełgiew Franciszków - moc z obliczeń 71W</t>
  </si>
  <si>
    <t>Franciszków Spokojna - moc z obliczeń 50W</t>
  </si>
  <si>
    <t>Franciszków Zaciszna - moc z obliczeń 50W</t>
  </si>
  <si>
    <t>Mełgiew Franciszków - moc z obliczeń 50W</t>
  </si>
  <si>
    <t>53.</t>
  </si>
  <si>
    <t>54.</t>
  </si>
  <si>
    <t>55.</t>
  </si>
  <si>
    <t>56.</t>
  </si>
  <si>
    <t>57.</t>
  </si>
  <si>
    <t>N. Krępiec Kwiatowa budowa - moc z obliczeń 76W</t>
  </si>
  <si>
    <t>Krępiec Spokojna budowa - moc z obliczeń 60W</t>
  </si>
  <si>
    <t>Krępiec Św. Ducha budowa - moc z obliczeń 38W</t>
  </si>
  <si>
    <t>Mełgiew Lubelska budowa - moc z obliczeń 66W</t>
  </si>
  <si>
    <t>Mełgiew uliczna - moc z obliczeń 43W</t>
  </si>
  <si>
    <t>58.</t>
  </si>
  <si>
    <t>59.</t>
  </si>
  <si>
    <t>60.</t>
  </si>
  <si>
    <t>*)</t>
  </si>
  <si>
    <t>Budowa linii kablowej Krępiec Św. Droga, długość 2245 m, 58 słupów wys. 10m z wysięgnikiem 2m,      2 szafki oświetleniowe, oprawy LED w ilości 58 szt., (bez wyceny instalacji opraw oświetleniowych) *</t>
  </si>
  <si>
    <t>Budowa linii kablowej Mełgiew ul. Lubelska, długość 871 m, 23 słupów wys. 9m z wysięgnikiem 1 i 2m,      2 szafki oświetleniowe, oprawy LED w ilości 23 szt., (bez wyceny instalacji opraw oświetleniowych) *</t>
  </si>
  <si>
    <t>Budowa linii napowietrznej Krępiec ul. Spokojna, długość AsXSn 1234 m,  2 szafki oświetleniowe, oprawy LED w ilości 31 szt.,  (bez wyceny instalacji opraw oświetleniowych) *</t>
  </si>
  <si>
    <t xml:space="preserve">W pozycjach 11, 12, 13 i 14 nie wyceniać instalacji opraw oświetleniowych, instalację opraw z tych pozycji należy wycenić w pozycjach od 57 do 60. </t>
  </si>
  <si>
    <t>Budowa linii kablowej Nowy Krępiec ul. Kwiatowa, długość 2925 m, 44 słupy wys. 10m z wysięgnikiem 1m, 2 szafki oświetleniowe, oprawy LED w ilości          44 szt., (bez wyceny instalacji opraw oświetleniowych) *</t>
  </si>
  <si>
    <t>Moc zainstalowana [kW]</t>
  </si>
  <si>
    <t>Mełgiew opr. parkowa - moc z obliczeń 35W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</si>
</sst>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130" zoomScaleNormal="130" zoomScalePageLayoutView="0" workbookViewId="0" topLeftCell="A37">
      <selection activeCell="N67" sqref="N67"/>
    </sheetView>
  </sheetViews>
  <sheetFormatPr defaultColWidth="8.796875" defaultRowHeight="14.25"/>
  <cols>
    <col min="1" max="1" width="3.5" style="1" bestFit="1" customWidth="1"/>
    <col min="2" max="2" width="30.8984375" style="1" customWidth="1"/>
    <col min="3" max="6" width="9" style="1" customWidth="1"/>
    <col min="7" max="7" width="8.69921875" style="1" customWidth="1"/>
    <col min="8" max="8" width="9" style="1" customWidth="1"/>
    <col min="9" max="9" width="7.69921875" style="1" customWidth="1"/>
    <col min="10" max="10" width="9" style="1" customWidth="1"/>
    <col min="11" max="11" width="12.09765625" style="1" customWidth="1"/>
    <col min="12" max="12" width="9" style="1" customWidth="1"/>
    <col min="13" max="13" width="11.8984375" style="1" customWidth="1"/>
    <col min="14" max="16384" width="9" style="1" customWidth="1"/>
  </cols>
  <sheetData>
    <row r="1" spans="1:13" ht="16.5" customHeight="1">
      <c r="A1" s="23" t="s">
        <v>72</v>
      </c>
      <c r="B1" s="23"/>
      <c r="C1" s="23"/>
      <c r="D1" s="23"/>
      <c r="E1" s="23"/>
      <c r="F1" s="23"/>
      <c r="G1" s="23"/>
      <c r="H1" s="29"/>
      <c r="I1" s="29"/>
      <c r="J1" s="29"/>
      <c r="K1" s="29"/>
      <c r="L1" s="29"/>
      <c r="M1" s="29"/>
    </row>
    <row r="2" spans="1:14" ht="14.25" customHeight="1">
      <c r="A2" s="24" t="s">
        <v>67</v>
      </c>
      <c r="B2" s="24"/>
      <c r="C2" s="25" t="s">
        <v>0</v>
      </c>
      <c r="D2" s="25"/>
      <c r="E2" s="25"/>
      <c r="F2" s="25"/>
      <c r="G2" s="25"/>
      <c r="H2" s="25" t="s">
        <v>1</v>
      </c>
      <c r="I2" s="25"/>
      <c r="J2" s="25"/>
      <c r="K2" s="25"/>
      <c r="L2" s="25"/>
      <c r="M2" s="25"/>
      <c r="N2" s="25"/>
    </row>
    <row r="3" spans="1:14" ht="191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68</v>
      </c>
      <c r="K3" s="3" t="s">
        <v>69</v>
      </c>
      <c r="L3" s="3" t="s">
        <v>70</v>
      </c>
      <c r="M3" s="3" t="s">
        <v>71</v>
      </c>
      <c r="N3" s="3" t="s">
        <v>149</v>
      </c>
    </row>
    <row r="4" spans="1:14" ht="14.25">
      <c r="A4" s="4" t="s">
        <v>11</v>
      </c>
      <c r="B4" s="13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5" t="s">
        <v>21</v>
      </c>
      <c r="L4" s="5" t="s">
        <v>22</v>
      </c>
      <c r="M4" s="4" t="s">
        <v>23</v>
      </c>
      <c r="N4" s="4" t="s">
        <v>86</v>
      </c>
    </row>
    <row r="5" spans="1:14" ht="33.75">
      <c r="A5" s="2" t="s">
        <v>11</v>
      </c>
      <c r="B5" s="6" t="s">
        <v>65</v>
      </c>
      <c r="C5" s="7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9">
        <v>609</v>
      </c>
      <c r="I5" s="2" t="s">
        <v>25</v>
      </c>
      <c r="J5" s="2">
        <v>0</v>
      </c>
      <c r="K5" s="2">
        <f>H5*J5</f>
        <v>0</v>
      </c>
      <c r="L5" s="2">
        <f>K5*0.23</f>
        <v>0</v>
      </c>
      <c r="M5" s="2">
        <f aca="true" t="shared" si="0" ref="M5:M11">L5+K5</f>
        <v>0</v>
      </c>
      <c r="N5" s="7" t="s">
        <v>24</v>
      </c>
    </row>
    <row r="6" spans="1:14" ht="56.25">
      <c r="A6" s="9" t="s">
        <v>12</v>
      </c>
      <c r="B6" s="6" t="s">
        <v>75</v>
      </c>
      <c r="C6" s="7" t="s">
        <v>24</v>
      </c>
      <c r="D6" s="7" t="s">
        <v>24</v>
      </c>
      <c r="E6" s="7" t="s">
        <v>24</v>
      </c>
      <c r="F6" s="7" t="s">
        <v>24</v>
      </c>
      <c r="G6" s="7" t="s">
        <v>24</v>
      </c>
      <c r="H6" s="9">
        <v>524</v>
      </c>
      <c r="I6" s="2" t="s">
        <v>25</v>
      </c>
      <c r="J6" s="2">
        <v>0</v>
      </c>
      <c r="K6" s="16">
        <f aca="true" t="shared" si="1" ref="K6:K22">H6*J6</f>
        <v>0</v>
      </c>
      <c r="L6" s="2">
        <f aca="true" t="shared" si="2" ref="L6:L56">K6*0.23</f>
        <v>0</v>
      </c>
      <c r="M6" s="2">
        <f t="shared" si="0"/>
        <v>0</v>
      </c>
      <c r="N6" s="7" t="s">
        <v>24</v>
      </c>
    </row>
    <row r="7" spans="1:14" ht="22.5">
      <c r="A7" s="16" t="s">
        <v>13</v>
      </c>
      <c r="B7" s="6" t="s">
        <v>76</v>
      </c>
      <c r="C7" s="7" t="s">
        <v>24</v>
      </c>
      <c r="D7" s="7" t="s">
        <v>24</v>
      </c>
      <c r="E7" s="7" t="s">
        <v>24</v>
      </c>
      <c r="F7" s="7" t="s">
        <v>24</v>
      </c>
      <c r="G7" s="7" t="s">
        <v>24</v>
      </c>
      <c r="H7" s="9">
        <v>524</v>
      </c>
      <c r="I7" s="2" t="s">
        <v>25</v>
      </c>
      <c r="J7" s="2">
        <v>0</v>
      </c>
      <c r="K7" s="16">
        <f t="shared" si="1"/>
        <v>0</v>
      </c>
      <c r="L7" s="2">
        <f t="shared" si="2"/>
        <v>0</v>
      </c>
      <c r="M7" s="2">
        <f t="shared" si="0"/>
        <v>0</v>
      </c>
      <c r="N7" s="7" t="s">
        <v>24</v>
      </c>
    </row>
    <row r="8" spans="1:14" ht="22.5">
      <c r="A8" s="16" t="s">
        <v>14</v>
      </c>
      <c r="B8" s="6" t="s">
        <v>91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9">
        <v>524</v>
      </c>
      <c r="I8" s="8" t="s">
        <v>74</v>
      </c>
      <c r="J8" s="2">
        <v>0</v>
      </c>
      <c r="K8" s="16">
        <f t="shared" si="1"/>
        <v>0</v>
      </c>
      <c r="L8" s="2">
        <f t="shared" si="2"/>
        <v>0</v>
      </c>
      <c r="M8" s="2">
        <f t="shared" si="0"/>
        <v>0</v>
      </c>
      <c r="N8" s="7" t="s">
        <v>24</v>
      </c>
    </row>
    <row r="9" spans="1:14" ht="22.5">
      <c r="A9" s="16" t="s">
        <v>15</v>
      </c>
      <c r="B9" s="6" t="s">
        <v>90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16">
        <v>85</v>
      </c>
      <c r="I9" s="16" t="s">
        <v>74</v>
      </c>
      <c r="J9" s="16">
        <v>0</v>
      </c>
      <c r="K9" s="16">
        <f t="shared" si="1"/>
        <v>0</v>
      </c>
      <c r="L9" s="16">
        <f>K9*0.23</f>
        <v>0</v>
      </c>
      <c r="M9" s="16">
        <f t="shared" si="0"/>
        <v>0</v>
      </c>
      <c r="N9" s="7" t="s">
        <v>24</v>
      </c>
    </row>
    <row r="10" spans="1:14" ht="26.25" customHeight="1">
      <c r="A10" s="16" t="s">
        <v>16</v>
      </c>
      <c r="B10" s="6" t="s">
        <v>88</v>
      </c>
      <c r="C10" s="7" t="s">
        <v>24</v>
      </c>
      <c r="D10" s="7" t="s">
        <v>24</v>
      </c>
      <c r="E10" s="7" t="s">
        <v>24</v>
      </c>
      <c r="F10" s="7" t="s">
        <v>24</v>
      </c>
      <c r="G10" s="7" t="s">
        <v>24</v>
      </c>
      <c r="H10" s="16">
        <v>524</v>
      </c>
      <c r="I10" s="16" t="s">
        <v>25</v>
      </c>
      <c r="J10" s="16">
        <v>0</v>
      </c>
      <c r="K10" s="16">
        <f t="shared" si="1"/>
        <v>0</v>
      </c>
      <c r="L10" s="16">
        <f>K10*0.23</f>
        <v>0</v>
      </c>
      <c r="M10" s="16">
        <f t="shared" si="0"/>
        <v>0</v>
      </c>
      <c r="N10" s="7" t="s">
        <v>24</v>
      </c>
    </row>
    <row r="11" spans="1:14" ht="26.25" customHeight="1">
      <c r="A11" s="16" t="s">
        <v>17</v>
      </c>
      <c r="B11" s="6" t="s">
        <v>92</v>
      </c>
      <c r="C11" s="7" t="s">
        <v>24</v>
      </c>
      <c r="D11" s="16" t="s">
        <v>24</v>
      </c>
      <c r="E11" s="7" t="s">
        <v>24</v>
      </c>
      <c r="F11" s="7" t="s">
        <v>24</v>
      </c>
      <c r="G11" s="7" t="s">
        <v>24</v>
      </c>
      <c r="H11" s="9">
        <v>85</v>
      </c>
      <c r="I11" s="18" t="s">
        <v>74</v>
      </c>
      <c r="J11" s="2">
        <v>0</v>
      </c>
      <c r="K11" s="16">
        <f t="shared" si="1"/>
        <v>0</v>
      </c>
      <c r="L11" s="2">
        <f t="shared" si="2"/>
        <v>0</v>
      </c>
      <c r="M11" s="2">
        <f t="shared" si="0"/>
        <v>0</v>
      </c>
      <c r="N11" s="7" t="s">
        <v>24</v>
      </c>
    </row>
    <row r="12" spans="1:14" ht="33.75">
      <c r="A12" s="16" t="s">
        <v>18</v>
      </c>
      <c r="B12" s="6" t="s">
        <v>83</v>
      </c>
      <c r="C12" s="7" t="s">
        <v>24</v>
      </c>
      <c r="D12" s="7" t="s">
        <v>24</v>
      </c>
      <c r="E12" s="7" t="s">
        <v>24</v>
      </c>
      <c r="F12" s="7" t="s">
        <v>24</v>
      </c>
      <c r="G12" s="7" t="s">
        <v>24</v>
      </c>
      <c r="H12" s="12">
        <v>47</v>
      </c>
      <c r="I12" s="12" t="s">
        <v>25</v>
      </c>
      <c r="J12" s="12">
        <v>0</v>
      </c>
      <c r="K12" s="16">
        <f t="shared" si="1"/>
        <v>0</v>
      </c>
      <c r="L12" s="12">
        <f aca="true" t="shared" si="3" ref="L12:L22">K12*0.23</f>
        <v>0</v>
      </c>
      <c r="M12" s="12">
        <f aca="true" t="shared" si="4" ref="M12:M22">L12+K12</f>
        <v>0</v>
      </c>
      <c r="N12" s="7" t="s">
        <v>24</v>
      </c>
    </row>
    <row r="13" spans="1:14" ht="33.75">
      <c r="A13" s="16" t="s">
        <v>19</v>
      </c>
      <c r="B13" s="6" t="s">
        <v>93</v>
      </c>
      <c r="C13" s="7" t="s">
        <v>24</v>
      </c>
      <c r="D13" s="7" t="s">
        <v>24</v>
      </c>
      <c r="E13" s="7" t="s">
        <v>24</v>
      </c>
      <c r="F13" s="7" t="s">
        <v>24</v>
      </c>
      <c r="G13" s="7" t="s">
        <v>24</v>
      </c>
      <c r="H13" s="19">
        <v>47</v>
      </c>
      <c r="I13" s="16" t="s">
        <v>25</v>
      </c>
      <c r="J13" s="16">
        <v>0</v>
      </c>
      <c r="K13" s="16">
        <f t="shared" si="1"/>
        <v>0</v>
      </c>
      <c r="L13" s="16">
        <f t="shared" si="3"/>
        <v>0</v>
      </c>
      <c r="M13" s="16">
        <f t="shared" si="4"/>
        <v>0</v>
      </c>
      <c r="N13" s="7" t="s">
        <v>24</v>
      </c>
    </row>
    <row r="14" spans="1:14" ht="22.5">
      <c r="A14" s="16" t="s">
        <v>20</v>
      </c>
      <c r="B14" s="6" t="s">
        <v>73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19">
        <v>5</v>
      </c>
      <c r="I14" s="9" t="s">
        <v>80</v>
      </c>
      <c r="J14" s="2">
        <v>0</v>
      </c>
      <c r="K14" s="16">
        <f t="shared" si="1"/>
        <v>0</v>
      </c>
      <c r="L14" s="2">
        <f t="shared" si="3"/>
        <v>0</v>
      </c>
      <c r="M14" s="2">
        <f t="shared" si="4"/>
        <v>0</v>
      </c>
      <c r="N14" s="7" t="s">
        <v>24</v>
      </c>
    </row>
    <row r="15" spans="1:14" ht="56.25">
      <c r="A15" s="21" t="s">
        <v>26</v>
      </c>
      <c r="B15" s="6" t="s">
        <v>148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21">
        <v>1</v>
      </c>
      <c r="I15" s="21" t="s">
        <v>74</v>
      </c>
      <c r="J15" s="21">
        <v>0</v>
      </c>
      <c r="K15" s="21">
        <f>H15*J15</f>
        <v>0</v>
      </c>
      <c r="L15" s="21">
        <f t="shared" si="3"/>
        <v>0</v>
      </c>
      <c r="M15" s="21">
        <f t="shared" si="4"/>
        <v>0</v>
      </c>
      <c r="N15" s="7" t="s">
        <v>24</v>
      </c>
    </row>
    <row r="16" spans="1:14" ht="45">
      <c r="A16" s="22" t="s">
        <v>84</v>
      </c>
      <c r="B16" s="6" t="s">
        <v>146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21">
        <v>1</v>
      </c>
      <c r="I16" s="21" t="s">
        <v>74</v>
      </c>
      <c r="J16" s="21">
        <v>0</v>
      </c>
      <c r="K16" s="21">
        <f>H16*J16</f>
        <v>0</v>
      </c>
      <c r="L16" s="21">
        <f t="shared" si="3"/>
        <v>0</v>
      </c>
      <c r="M16" s="21">
        <f t="shared" si="4"/>
        <v>0</v>
      </c>
      <c r="N16" s="7" t="s">
        <v>24</v>
      </c>
    </row>
    <row r="17" spans="1:14" ht="56.25">
      <c r="A17" s="22" t="s">
        <v>85</v>
      </c>
      <c r="B17" s="6" t="s">
        <v>144</v>
      </c>
      <c r="C17" s="7" t="s">
        <v>24</v>
      </c>
      <c r="D17" s="7" t="s">
        <v>24</v>
      </c>
      <c r="E17" s="7" t="s">
        <v>24</v>
      </c>
      <c r="F17" s="7" t="s">
        <v>24</v>
      </c>
      <c r="G17" s="7" t="s">
        <v>24</v>
      </c>
      <c r="H17" s="21">
        <v>1</v>
      </c>
      <c r="I17" s="21" t="s">
        <v>74</v>
      </c>
      <c r="J17" s="21">
        <v>0</v>
      </c>
      <c r="K17" s="21">
        <f>H17*J17</f>
        <v>0</v>
      </c>
      <c r="L17" s="21">
        <f t="shared" si="3"/>
        <v>0</v>
      </c>
      <c r="M17" s="21">
        <f t="shared" si="4"/>
        <v>0</v>
      </c>
      <c r="N17" s="7" t="s">
        <v>24</v>
      </c>
    </row>
    <row r="18" spans="1:14" ht="56.25">
      <c r="A18" s="22" t="s">
        <v>86</v>
      </c>
      <c r="B18" s="6" t="s">
        <v>145</v>
      </c>
      <c r="C18" s="7" t="s">
        <v>24</v>
      </c>
      <c r="D18" s="7" t="s">
        <v>24</v>
      </c>
      <c r="E18" s="7" t="s">
        <v>24</v>
      </c>
      <c r="F18" s="7" t="s">
        <v>24</v>
      </c>
      <c r="G18" s="7" t="s">
        <v>24</v>
      </c>
      <c r="H18" s="21">
        <v>1</v>
      </c>
      <c r="I18" s="21" t="s">
        <v>74</v>
      </c>
      <c r="J18" s="21">
        <v>0</v>
      </c>
      <c r="K18" s="21">
        <f>H18*J18</f>
        <v>0</v>
      </c>
      <c r="L18" s="21">
        <f t="shared" si="3"/>
        <v>0</v>
      </c>
      <c r="M18" s="21">
        <f t="shared" si="4"/>
        <v>0</v>
      </c>
      <c r="N18" s="7" t="s">
        <v>24</v>
      </c>
    </row>
    <row r="19" spans="1:14" ht="22.5">
      <c r="A19" s="22" t="s">
        <v>87</v>
      </c>
      <c r="B19" s="6" t="s">
        <v>89</v>
      </c>
      <c r="C19" s="7" t="s">
        <v>24</v>
      </c>
      <c r="D19" s="7" t="s">
        <v>24</v>
      </c>
      <c r="E19" s="7" t="s">
        <v>24</v>
      </c>
      <c r="F19" s="7" t="s">
        <v>24</v>
      </c>
      <c r="G19" s="7" t="s">
        <v>24</v>
      </c>
      <c r="H19" s="15">
        <v>1</v>
      </c>
      <c r="I19" s="15" t="s">
        <v>74</v>
      </c>
      <c r="J19" s="15">
        <v>0</v>
      </c>
      <c r="K19" s="16">
        <f t="shared" si="1"/>
        <v>0</v>
      </c>
      <c r="L19" s="15">
        <f t="shared" si="3"/>
        <v>0</v>
      </c>
      <c r="M19" s="15">
        <f t="shared" si="4"/>
        <v>0</v>
      </c>
      <c r="N19" s="7" t="s">
        <v>24</v>
      </c>
    </row>
    <row r="20" spans="1:14" ht="14.25">
      <c r="A20" s="22" t="s">
        <v>27</v>
      </c>
      <c r="B20" s="6" t="s">
        <v>77</v>
      </c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9">
        <v>5</v>
      </c>
      <c r="I20" s="9" t="s">
        <v>81</v>
      </c>
      <c r="J20" s="2">
        <v>0</v>
      </c>
      <c r="K20" s="16">
        <f t="shared" si="1"/>
        <v>0</v>
      </c>
      <c r="L20" s="2">
        <f t="shared" si="3"/>
        <v>0</v>
      </c>
      <c r="M20" s="2">
        <f t="shared" si="4"/>
        <v>0</v>
      </c>
      <c r="N20" s="7" t="s">
        <v>24</v>
      </c>
    </row>
    <row r="21" spans="1:14" ht="14.25">
      <c r="A21" s="22" t="s">
        <v>28</v>
      </c>
      <c r="B21" s="6" t="s">
        <v>78</v>
      </c>
      <c r="C21" s="7" t="s">
        <v>24</v>
      </c>
      <c r="D21" s="7" t="s">
        <v>24</v>
      </c>
      <c r="E21" s="7" t="s">
        <v>24</v>
      </c>
      <c r="F21" s="7" t="s">
        <v>24</v>
      </c>
      <c r="G21" s="7" t="s">
        <v>24</v>
      </c>
      <c r="H21" s="9">
        <v>47</v>
      </c>
      <c r="I21" s="9" t="s">
        <v>25</v>
      </c>
      <c r="J21" s="2">
        <v>0</v>
      </c>
      <c r="K21" s="16">
        <f t="shared" si="1"/>
        <v>0</v>
      </c>
      <c r="L21" s="2">
        <f t="shared" si="3"/>
        <v>0</v>
      </c>
      <c r="M21" s="2">
        <f t="shared" si="4"/>
        <v>0</v>
      </c>
      <c r="N21" s="7" t="s">
        <v>24</v>
      </c>
    </row>
    <row r="22" spans="1:14" ht="14.25">
      <c r="A22" s="22" t="s">
        <v>29</v>
      </c>
      <c r="B22" s="6" t="s">
        <v>79</v>
      </c>
      <c r="C22" s="7" t="s">
        <v>24</v>
      </c>
      <c r="D22" s="7" t="s">
        <v>24</v>
      </c>
      <c r="E22" s="7" t="s">
        <v>24</v>
      </c>
      <c r="F22" s="7" t="s">
        <v>24</v>
      </c>
      <c r="G22" s="7" t="s">
        <v>24</v>
      </c>
      <c r="H22" s="19">
        <v>609</v>
      </c>
      <c r="I22" s="9" t="s">
        <v>25</v>
      </c>
      <c r="J22" s="2">
        <v>0</v>
      </c>
      <c r="K22" s="16">
        <f t="shared" si="1"/>
        <v>0</v>
      </c>
      <c r="L22" s="2">
        <f t="shared" si="3"/>
        <v>0</v>
      </c>
      <c r="M22" s="2">
        <f t="shared" si="4"/>
        <v>0</v>
      </c>
      <c r="N22" s="7" t="s">
        <v>24</v>
      </c>
    </row>
    <row r="24" spans="1:14" ht="14.25" customHeight="1">
      <c r="A24" s="33" t="s">
        <v>82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4.25">
      <c r="A25" s="30" t="s">
        <v>30</v>
      </c>
      <c r="B25" s="31" t="s">
        <v>94</v>
      </c>
      <c r="C25" s="30"/>
      <c r="D25" s="32"/>
      <c r="E25" s="32"/>
      <c r="F25" s="32"/>
      <c r="G25" s="32"/>
      <c r="H25" s="30">
        <v>9</v>
      </c>
      <c r="I25" s="30" t="s">
        <v>31</v>
      </c>
      <c r="J25" s="30">
        <v>0</v>
      </c>
      <c r="K25" s="30">
        <f>H25*J25</f>
        <v>0</v>
      </c>
      <c r="L25" s="30">
        <f t="shared" si="2"/>
        <v>0</v>
      </c>
      <c r="M25" s="30">
        <f>L25+K25</f>
        <v>0</v>
      </c>
      <c r="N25" s="34">
        <f aca="true" t="shared" si="5" ref="N25:N66">G25*H25/1000</f>
        <v>0</v>
      </c>
    </row>
    <row r="26" spans="1:14" ht="14.25">
      <c r="A26" s="10" t="s">
        <v>32</v>
      </c>
      <c r="B26" s="6" t="s">
        <v>95</v>
      </c>
      <c r="C26" s="2"/>
      <c r="D26" s="7"/>
      <c r="E26" s="7"/>
      <c r="F26" s="7"/>
      <c r="G26" s="7"/>
      <c r="H26" s="20">
        <v>15</v>
      </c>
      <c r="I26" s="2" t="s">
        <v>31</v>
      </c>
      <c r="J26" s="2">
        <v>0</v>
      </c>
      <c r="K26" s="16">
        <f aca="true" t="shared" si="6" ref="K26:K62">H26*J26</f>
        <v>0</v>
      </c>
      <c r="L26" s="2">
        <f t="shared" si="2"/>
        <v>0</v>
      </c>
      <c r="M26" s="2">
        <f aca="true" t="shared" si="7" ref="M26:M56">L26+K26</f>
        <v>0</v>
      </c>
      <c r="N26" s="34">
        <f t="shared" si="5"/>
        <v>0</v>
      </c>
    </row>
    <row r="27" spans="1:14" ht="14.25">
      <c r="A27" s="22" t="s">
        <v>33</v>
      </c>
      <c r="B27" s="6" t="s">
        <v>96</v>
      </c>
      <c r="C27" s="2"/>
      <c r="D27" s="7"/>
      <c r="E27" s="7"/>
      <c r="F27" s="7"/>
      <c r="G27" s="7"/>
      <c r="H27" s="20">
        <v>34</v>
      </c>
      <c r="I27" s="2" t="s">
        <v>31</v>
      </c>
      <c r="J27" s="2">
        <v>0</v>
      </c>
      <c r="K27" s="16">
        <f t="shared" si="6"/>
        <v>0</v>
      </c>
      <c r="L27" s="2">
        <f t="shared" si="2"/>
        <v>0</v>
      </c>
      <c r="M27" s="2">
        <f t="shared" si="7"/>
        <v>0</v>
      </c>
      <c r="N27" s="34">
        <f t="shared" si="5"/>
        <v>0</v>
      </c>
    </row>
    <row r="28" spans="1:14" ht="14.25">
      <c r="A28" s="22" t="s">
        <v>34</v>
      </c>
      <c r="B28" s="6" t="s">
        <v>97</v>
      </c>
      <c r="C28" s="2"/>
      <c r="D28" s="7"/>
      <c r="E28" s="7"/>
      <c r="F28" s="7"/>
      <c r="G28" s="7"/>
      <c r="H28" s="20">
        <v>10</v>
      </c>
      <c r="I28" s="2" t="s">
        <v>31</v>
      </c>
      <c r="J28" s="2">
        <v>0</v>
      </c>
      <c r="K28" s="16">
        <f t="shared" si="6"/>
        <v>0</v>
      </c>
      <c r="L28" s="2">
        <f t="shared" si="2"/>
        <v>0</v>
      </c>
      <c r="M28" s="2">
        <f t="shared" si="7"/>
        <v>0</v>
      </c>
      <c r="N28" s="34">
        <f t="shared" si="5"/>
        <v>0</v>
      </c>
    </row>
    <row r="29" spans="1:14" ht="14.25">
      <c r="A29" s="22" t="s">
        <v>35</v>
      </c>
      <c r="B29" s="6" t="s">
        <v>98</v>
      </c>
      <c r="C29" s="2"/>
      <c r="D29" s="7"/>
      <c r="E29" s="7"/>
      <c r="F29" s="7"/>
      <c r="G29" s="7"/>
      <c r="H29" s="20">
        <v>25</v>
      </c>
      <c r="I29" s="2" t="s">
        <v>31</v>
      </c>
      <c r="J29" s="2">
        <v>0</v>
      </c>
      <c r="K29" s="16">
        <f t="shared" si="6"/>
        <v>0</v>
      </c>
      <c r="L29" s="2">
        <f t="shared" si="2"/>
        <v>0</v>
      </c>
      <c r="M29" s="2">
        <f t="shared" si="7"/>
        <v>0</v>
      </c>
      <c r="N29" s="34">
        <f t="shared" si="5"/>
        <v>0</v>
      </c>
    </row>
    <row r="30" spans="1:14" ht="14.25">
      <c r="A30" s="22" t="s">
        <v>36</v>
      </c>
      <c r="B30" s="6" t="s">
        <v>99</v>
      </c>
      <c r="C30" s="2"/>
      <c r="D30" s="7"/>
      <c r="E30" s="7"/>
      <c r="F30" s="7"/>
      <c r="G30" s="7"/>
      <c r="H30" s="20">
        <v>5</v>
      </c>
      <c r="I30" s="2" t="s">
        <v>31</v>
      </c>
      <c r="J30" s="2">
        <v>0</v>
      </c>
      <c r="K30" s="16">
        <f t="shared" si="6"/>
        <v>0</v>
      </c>
      <c r="L30" s="2">
        <f t="shared" si="2"/>
        <v>0</v>
      </c>
      <c r="M30" s="2">
        <f t="shared" si="7"/>
        <v>0</v>
      </c>
      <c r="N30" s="34">
        <f t="shared" si="5"/>
        <v>0</v>
      </c>
    </row>
    <row r="31" spans="1:14" ht="14.25">
      <c r="A31" s="22" t="s">
        <v>37</v>
      </c>
      <c r="B31" s="6" t="s">
        <v>100</v>
      </c>
      <c r="C31" s="2"/>
      <c r="D31" s="7"/>
      <c r="E31" s="7"/>
      <c r="F31" s="7"/>
      <c r="G31" s="7"/>
      <c r="H31" s="20">
        <v>6</v>
      </c>
      <c r="I31" s="2" t="s">
        <v>31</v>
      </c>
      <c r="J31" s="2">
        <v>0</v>
      </c>
      <c r="K31" s="16">
        <f t="shared" si="6"/>
        <v>0</v>
      </c>
      <c r="L31" s="2">
        <f t="shared" si="2"/>
        <v>0</v>
      </c>
      <c r="M31" s="2">
        <f t="shared" si="7"/>
        <v>0</v>
      </c>
      <c r="N31" s="34">
        <f t="shared" si="5"/>
        <v>0</v>
      </c>
    </row>
    <row r="32" spans="1:14" ht="14.25">
      <c r="A32" s="22" t="s">
        <v>38</v>
      </c>
      <c r="B32" s="6" t="s">
        <v>101</v>
      </c>
      <c r="C32" s="2"/>
      <c r="D32" s="7"/>
      <c r="E32" s="7"/>
      <c r="F32" s="7"/>
      <c r="G32" s="7"/>
      <c r="H32" s="20">
        <v>22</v>
      </c>
      <c r="I32" s="2" t="s">
        <v>31</v>
      </c>
      <c r="J32" s="2">
        <v>0</v>
      </c>
      <c r="K32" s="16">
        <f t="shared" si="6"/>
        <v>0</v>
      </c>
      <c r="L32" s="2">
        <f t="shared" si="2"/>
        <v>0</v>
      </c>
      <c r="M32" s="2">
        <f t="shared" si="7"/>
        <v>0</v>
      </c>
      <c r="N32" s="34">
        <f t="shared" si="5"/>
        <v>0</v>
      </c>
    </row>
    <row r="33" spans="1:14" ht="14.25">
      <c r="A33" s="22" t="s">
        <v>39</v>
      </c>
      <c r="B33" s="6" t="s">
        <v>102</v>
      </c>
      <c r="C33" s="2"/>
      <c r="D33" s="7"/>
      <c r="E33" s="7"/>
      <c r="F33" s="7"/>
      <c r="G33" s="7"/>
      <c r="H33" s="20">
        <v>21</v>
      </c>
      <c r="I33" s="2" t="s">
        <v>31</v>
      </c>
      <c r="J33" s="2">
        <v>0</v>
      </c>
      <c r="K33" s="16">
        <f t="shared" si="6"/>
        <v>0</v>
      </c>
      <c r="L33" s="2">
        <f t="shared" si="2"/>
        <v>0</v>
      </c>
      <c r="M33" s="2">
        <f t="shared" si="7"/>
        <v>0</v>
      </c>
      <c r="N33" s="34">
        <f t="shared" si="5"/>
        <v>0</v>
      </c>
    </row>
    <row r="34" spans="1:14" ht="14.25">
      <c r="A34" s="22" t="s">
        <v>40</v>
      </c>
      <c r="B34" s="6" t="s">
        <v>103</v>
      </c>
      <c r="C34" s="2"/>
      <c r="D34" s="7"/>
      <c r="E34" s="7"/>
      <c r="F34" s="7"/>
      <c r="G34" s="7"/>
      <c r="H34" s="20">
        <v>24</v>
      </c>
      <c r="I34" s="2" t="s">
        <v>31</v>
      </c>
      <c r="J34" s="2">
        <v>0</v>
      </c>
      <c r="K34" s="16">
        <f t="shared" si="6"/>
        <v>0</v>
      </c>
      <c r="L34" s="2">
        <f t="shared" si="2"/>
        <v>0</v>
      </c>
      <c r="M34" s="2">
        <f t="shared" si="7"/>
        <v>0</v>
      </c>
      <c r="N34" s="34">
        <f t="shared" si="5"/>
        <v>0</v>
      </c>
    </row>
    <row r="35" spans="1:14" ht="14.25">
      <c r="A35" s="22" t="s">
        <v>41</v>
      </c>
      <c r="B35" s="6" t="s">
        <v>104</v>
      </c>
      <c r="C35" s="2"/>
      <c r="D35" s="7"/>
      <c r="E35" s="7"/>
      <c r="F35" s="7"/>
      <c r="G35" s="7"/>
      <c r="H35" s="20">
        <v>8</v>
      </c>
      <c r="I35" s="2" t="s">
        <v>31</v>
      </c>
      <c r="J35" s="2">
        <v>0</v>
      </c>
      <c r="K35" s="16">
        <f t="shared" si="6"/>
        <v>0</v>
      </c>
      <c r="L35" s="2">
        <f t="shared" si="2"/>
        <v>0</v>
      </c>
      <c r="M35" s="2">
        <f t="shared" si="7"/>
        <v>0</v>
      </c>
      <c r="N35" s="34">
        <f t="shared" si="5"/>
        <v>0</v>
      </c>
    </row>
    <row r="36" spans="1:14" ht="14.25">
      <c r="A36" s="22" t="s">
        <v>42</v>
      </c>
      <c r="B36" s="6" t="s">
        <v>105</v>
      </c>
      <c r="C36" s="2"/>
      <c r="D36" s="7"/>
      <c r="E36" s="7"/>
      <c r="F36" s="7"/>
      <c r="G36" s="7"/>
      <c r="H36" s="20">
        <v>9</v>
      </c>
      <c r="I36" s="2" t="s">
        <v>31</v>
      </c>
      <c r="J36" s="2">
        <v>0</v>
      </c>
      <c r="K36" s="16">
        <f t="shared" si="6"/>
        <v>0</v>
      </c>
      <c r="L36" s="2">
        <f t="shared" si="2"/>
        <v>0</v>
      </c>
      <c r="M36" s="2">
        <f t="shared" si="7"/>
        <v>0</v>
      </c>
      <c r="N36" s="34">
        <f t="shared" si="5"/>
        <v>0</v>
      </c>
    </row>
    <row r="37" spans="1:14" ht="14.25">
      <c r="A37" s="22" t="s">
        <v>43</v>
      </c>
      <c r="B37" s="6" t="s">
        <v>106</v>
      </c>
      <c r="C37" s="2"/>
      <c r="D37" s="7"/>
      <c r="E37" s="7"/>
      <c r="F37" s="7"/>
      <c r="G37" s="7"/>
      <c r="H37" s="20">
        <v>7</v>
      </c>
      <c r="I37" s="2" t="s">
        <v>31</v>
      </c>
      <c r="J37" s="2">
        <v>0</v>
      </c>
      <c r="K37" s="16">
        <f t="shared" si="6"/>
        <v>0</v>
      </c>
      <c r="L37" s="2">
        <f t="shared" si="2"/>
        <v>0</v>
      </c>
      <c r="M37" s="2">
        <f t="shared" si="7"/>
        <v>0</v>
      </c>
      <c r="N37" s="34">
        <f t="shared" si="5"/>
        <v>0</v>
      </c>
    </row>
    <row r="38" spans="1:14" ht="14.25">
      <c r="A38" s="22" t="s">
        <v>44</v>
      </c>
      <c r="B38" s="6" t="s">
        <v>107</v>
      </c>
      <c r="C38" s="2"/>
      <c r="D38" s="7"/>
      <c r="E38" s="7"/>
      <c r="F38" s="7"/>
      <c r="G38" s="7"/>
      <c r="H38" s="20">
        <v>4</v>
      </c>
      <c r="I38" s="2" t="s">
        <v>31</v>
      </c>
      <c r="J38" s="2">
        <v>0</v>
      </c>
      <c r="K38" s="16">
        <f t="shared" si="6"/>
        <v>0</v>
      </c>
      <c r="L38" s="2">
        <f t="shared" si="2"/>
        <v>0</v>
      </c>
      <c r="M38" s="2">
        <f t="shared" si="7"/>
        <v>0</v>
      </c>
      <c r="N38" s="34">
        <f t="shared" si="5"/>
        <v>0</v>
      </c>
    </row>
    <row r="39" spans="1:14" ht="14.25">
      <c r="A39" s="22" t="s">
        <v>45</v>
      </c>
      <c r="B39" s="6" t="s">
        <v>108</v>
      </c>
      <c r="C39" s="2"/>
      <c r="D39" s="7"/>
      <c r="E39" s="7"/>
      <c r="F39" s="7"/>
      <c r="G39" s="7"/>
      <c r="H39" s="20">
        <v>23</v>
      </c>
      <c r="I39" s="2" t="s">
        <v>31</v>
      </c>
      <c r="J39" s="2">
        <v>0</v>
      </c>
      <c r="K39" s="16">
        <f t="shared" si="6"/>
        <v>0</v>
      </c>
      <c r="L39" s="2">
        <f t="shared" si="2"/>
        <v>0</v>
      </c>
      <c r="M39" s="2">
        <f t="shared" si="7"/>
        <v>0</v>
      </c>
      <c r="N39" s="34">
        <f t="shared" si="5"/>
        <v>0</v>
      </c>
    </row>
    <row r="40" spans="1:14" ht="14.25">
      <c r="A40" s="22" t="s">
        <v>46</v>
      </c>
      <c r="B40" s="6" t="s">
        <v>109</v>
      </c>
      <c r="C40" s="2"/>
      <c r="D40" s="7"/>
      <c r="E40" s="7"/>
      <c r="F40" s="7"/>
      <c r="G40" s="7"/>
      <c r="H40" s="20">
        <v>11</v>
      </c>
      <c r="I40" s="2" t="s">
        <v>31</v>
      </c>
      <c r="J40" s="2">
        <v>0</v>
      </c>
      <c r="K40" s="16">
        <f t="shared" si="6"/>
        <v>0</v>
      </c>
      <c r="L40" s="2">
        <f t="shared" si="2"/>
        <v>0</v>
      </c>
      <c r="M40" s="2">
        <f t="shared" si="7"/>
        <v>0</v>
      </c>
      <c r="N40" s="34">
        <f t="shared" si="5"/>
        <v>0</v>
      </c>
    </row>
    <row r="41" spans="1:14" ht="14.25">
      <c r="A41" s="22" t="s">
        <v>47</v>
      </c>
      <c r="B41" s="6" t="s">
        <v>110</v>
      </c>
      <c r="C41" s="2"/>
      <c r="D41" s="7"/>
      <c r="E41" s="7"/>
      <c r="F41" s="7"/>
      <c r="G41" s="7"/>
      <c r="H41" s="20">
        <v>36</v>
      </c>
      <c r="I41" s="2" t="s">
        <v>31</v>
      </c>
      <c r="J41" s="2">
        <v>0</v>
      </c>
      <c r="K41" s="16">
        <f t="shared" si="6"/>
        <v>0</v>
      </c>
      <c r="L41" s="2">
        <f t="shared" si="2"/>
        <v>0</v>
      </c>
      <c r="M41" s="2">
        <f t="shared" si="7"/>
        <v>0</v>
      </c>
      <c r="N41" s="34">
        <f t="shared" si="5"/>
        <v>0</v>
      </c>
    </row>
    <row r="42" spans="1:14" ht="14.25">
      <c r="A42" s="22" t="s">
        <v>48</v>
      </c>
      <c r="B42" s="6" t="s">
        <v>111</v>
      </c>
      <c r="C42" s="2"/>
      <c r="D42" s="7"/>
      <c r="E42" s="7"/>
      <c r="F42" s="7"/>
      <c r="G42" s="7"/>
      <c r="H42" s="20">
        <v>6</v>
      </c>
      <c r="I42" s="2" t="s">
        <v>31</v>
      </c>
      <c r="J42" s="2">
        <v>0</v>
      </c>
      <c r="K42" s="16">
        <f t="shared" si="6"/>
        <v>0</v>
      </c>
      <c r="L42" s="2">
        <f t="shared" si="2"/>
        <v>0</v>
      </c>
      <c r="M42" s="2">
        <f t="shared" si="7"/>
        <v>0</v>
      </c>
      <c r="N42" s="34">
        <f t="shared" si="5"/>
        <v>0</v>
      </c>
    </row>
    <row r="43" spans="1:14" ht="14.25">
      <c r="A43" s="22" t="s">
        <v>49</v>
      </c>
      <c r="B43" s="6" t="s">
        <v>112</v>
      </c>
      <c r="C43" s="2"/>
      <c r="D43" s="7"/>
      <c r="E43" s="7"/>
      <c r="F43" s="7"/>
      <c r="G43" s="7"/>
      <c r="H43" s="20">
        <v>1</v>
      </c>
      <c r="I43" s="2" t="s">
        <v>31</v>
      </c>
      <c r="J43" s="2">
        <v>0</v>
      </c>
      <c r="K43" s="16">
        <f t="shared" si="6"/>
        <v>0</v>
      </c>
      <c r="L43" s="2">
        <f t="shared" si="2"/>
        <v>0</v>
      </c>
      <c r="M43" s="2">
        <f t="shared" si="7"/>
        <v>0</v>
      </c>
      <c r="N43" s="34">
        <f t="shared" si="5"/>
        <v>0</v>
      </c>
    </row>
    <row r="44" spans="1:14" ht="14.25">
      <c r="A44" s="22" t="s">
        <v>50</v>
      </c>
      <c r="B44" s="6" t="s">
        <v>113</v>
      </c>
      <c r="C44" s="2"/>
      <c r="D44" s="7"/>
      <c r="E44" s="7"/>
      <c r="F44" s="7"/>
      <c r="G44" s="7"/>
      <c r="H44" s="20">
        <v>19</v>
      </c>
      <c r="I44" s="2" t="s">
        <v>31</v>
      </c>
      <c r="J44" s="2">
        <v>0</v>
      </c>
      <c r="K44" s="16">
        <f t="shared" si="6"/>
        <v>0</v>
      </c>
      <c r="L44" s="2">
        <f t="shared" si="2"/>
        <v>0</v>
      </c>
      <c r="M44" s="2">
        <f t="shared" si="7"/>
        <v>0</v>
      </c>
      <c r="N44" s="34">
        <f t="shared" si="5"/>
        <v>0</v>
      </c>
    </row>
    <row r="45" spans="1:14" ht="14.25">
      <c r="A45" s="22" t="s">
        <v>51</v>
      </c>
      <c r="B45" s="6" t="s">
        <v>114</v>
      </c>
      <c r="C45" s="2"/>
      <c r="D45" s="7"/>
      <c r="E45" s="7"/>
      <c r="F45" s="7"/>
      <c r="G45" s="7"/>
      <c r="H45" s="20">
        <v>18</v>
      </c>
      <c r="I45" s="2" t="s">
        <v>31</v>
      </c>
      <c r="J45" s="2">
        <v>0</v>
      </c>
      <c r="K45" s="16">
        <f t="shared" si="6"/>
        <v>0</v>
      </c>
      <c r="L45" s="2">
        <f t="shared" si="2"/>
        <v>0</v>
      </c>
      <c r="M45" s="2">
        <f t="shared" si="7"/>
        <v>0</v>
      </c>
      <c r="N45" s="34">
        <f t="shared" si="5"/>
        <v>0</v>
      </c>
    </row>
    <row r="46" spans="1:14" ht="14.25">
      <c r="A46" s="22" t="s">
        <v>52</v>
      </c>
      <c r="B46" s="6" t="s">
        <v>115</v>
      </c>
      <c r="C46" s="2"/>
      <c r="D46" s="7"/>
      <c r="E46" s="7"/>
      <c r="F46" s="7"/>
      <c r="G46" s="7"/>
      <c r="H46" s="20">
        <v>9</v>
      </c>
      <c r="I46" s="2" t="s">
        <v>31</v>
      </c>
      <c r="J46" s="2">
        <v>0</v>
      </c>
      <c r="K46" s="16">
        <f t="shared" si="6"/>
        <v>0</v>
      </c>
      <c r="L46" s="2">
        <f t="shared" si="2"/>
        <v>0</v>
      </c>
      <c r="M46" s="2">
        <f t="shared" si="7"/>
        <v>0</v>
      </c>
      <c r="N46" s="34">
        <f t="shared" si="5"/>
        <v>0</v>
      </c>
    </row>
    <row r="47" spans="1:14" ht="14.25">
      <c r="A47" s="22" t="s">
        <v>53</v>
      </c>
      <c r="B47" s="6" t="s">
        <v>116</v>
      </c>
      <c r="C47" s="2"/>
      <c r="D47" s="7"/>
      <c r="E47" s="7"/>
      <c r="F47" s="7"/>
      <c r="G47" s="7"/>
      <c r="H47" s="20">
        <v>10</v>
      </c>
      <c r="I47" s="2" t="s">
        <v>31</v>
      </c>
      <c r="J47" s="2">
        <v>0</v>
      </c>
      <c r="K47" s="16">
        <f t="shared" si="6"/>
        <v>0</v>
      </c>
      <c r="L47" s="2">
        <f t="shared" si="2"/>
        <v>0</v>
      </c>
      <c r="M47" s="2">
        <f t="shared" si="7"/>
        <v>0</v>
      </c>
      <c r="N47" s="34">
        <f t="shared" si="5"/>
        <v>0</v>
      </c>
    </row>
    <row r="48" spans="1:14" ht="14.25">
      <c r="A48" s="22" t="s">
        <v>54</v>
      </c>
      <c r="B48" s="6" t="s">
        <v>117</v>
      </c>
      <c r="C48" s="2"/>
      <c r="D48" s="7"/>
      <c r="E48" s="7"/>
      <c r="F48" s="7"/>
      <c r="G48" s="7"/>
      <c r="H48" s="20">
        <v>30</v>
      </c>
      <c r="I48" s="2" t="s">
        <v>31</v>
      </c>
      <c r="J48" s="2">
        <v>0</v>
      </c>
      <c r="K48" s="16">
        <f t="shared" si="6"/>
        <v>0</v>
      </c>
      <c r="L48" s="2">
        <f t="shared" si="2"/>
        <v>0</v>
      </c>
      <c r="M48" s="2">
        <f t="shared" si="7"/>
        <v>0</v>
      </c>
      <c r="N48" s="34">
        <f t="shared" si="5"/>
        <v>0</v>
      </c>
    </row>
    <row r="49" spans="1:14" ht="14.25">
      <c r="A49" s="22" t="s">
        <v>55</v>
      </c>
      <c r="B49" s="6" t="s">
        <v>118</v>
      </c>
      <c r="C49" s="2"/>
      <c r="D49" s="7"/>
      <c r="E49" s="7"/>
      <c r="F49" s="7"/>
      <c r="G49" s="7"/>
      <c r="H49" s="20">
        <v>15</v>
      </c>
      <c r="I49" s="2" t="s">
        <v>31</v>
      </c>
      <c r="J49" s="2">
        <v>0</v>
      </c>
      <c r="K49" s="16">
        <f t="shared" si="6"/>
        <v>0</v>
      </c>
      <c r="L49" s="2">
        <f t="shared" si="2"/>
        <v>0</v>
      </c>
      <c r="M49" s="2">
        <f t="shared" si="7"/>
        <v>0</v>
      </c>
      <c r="N49" s="34">
        <f t="shared" si="5"/>
        <v>0</v>
      </c>
    </row>
    <row r="50" spans="1:14" ht="14.25">
      <c r="A50" s="22" t="s">
        <v>56</v>
      </c>
      <c r="B50" s="6" t="s">
        <v>119</v>
      </c>
      <c r="C50" s="2"/>
      <c r="D50" s="7"/>
      <c r="E50" s="7"/>
      <c r="F50" s="7"/>
      <c r="G50" s="7"/>
      <c r="H50" s="20">
        <v>10</v>
      </c>
      <c r="I50" s="2" t="s">
        <v>31</v>
      </c>
      <c r="J50" s="2">
        <v>0</v>
      </c>
      <c r="K50" s="16">
        <f t="shared" si="6"/>
        <v>0</v>
      </c>
      <c r="L50" s="2">
        <f t="shared" si="2"/>
        <v>0</v>
      </c>
      <c r="M50" s="2">
        <f t="shared" si="7"/>
        <v>0</v>
      </c>
      <c r="N50" s="34">
        <f t="shared" si="5"/>
        <v>0</v>
      </c>
    </row>
    <row r="51" spans="1:14" ht="14.25">
      <c r="A51" s="22" t="s">
        <v>57</v>
      </c>
      <c r="B51" s="6" t="s">
        <v>150</v>
      </c>
      <c r="C51" s="2"/>
      <c r="D51" s="7"/>
      <c r="E51" s="7"/>
      <c r="F51" s="7"/>
      <c r="G51" s="7"/>
      <c r="H51" s="20">
        <v>5</v>
      </c>
      <c r="I51" s="2" t="s">
        <v>31</v>
      </c>
      <c r="J51" s="2">
        <v>0</v>
      </c>
      <c r="K51" s="16">
        <f t="shared" si="6"/>
        <v>0</v>
      </c>
      <c r="L51" s="2">
        <f t="shared" si="2"/>
        <v>0</v>
      </c>
      <c r="M51" s="2">
        <f t="shared" si="7"/>
        <v>0</v>
      </c>
      <c r="N51" s="34">
        <f t="shared" si="5"/>
        <v>0</v>
      </c>
    </row>
    <row r="52" spans="1:14" ht="14.25">
      <c r="A52" s="22" t="s">
        <v>58</v>
      </c>
      <c r="B52" s="6" t="s">
        <v>139</v>
      </c>
      <c r="C52" s="2"/>
      <c r="D52" s="7"/>
      <c r="E52" s="7"/>
      <c r="F52" s="7"/>
      <c r="G52" s="7"/>
      <c r="H52" s="20">
        <v>6</v>
      </c>
      <c r="I52" s="2" t="s">
        <v>31</v>
      </c>
      <c r="J52" s="2">
        <v>0</v>
      </c>
      <c r="K52" s="16">
        <f t="shared" si="6"/>
        <v>0</v>
      </c>
      <c r="L52" s="2">
        <f t="shared" si="2"/>
        <v>0</v>
      </c>
      <c r="M52" s="2">
        <f t="shared" si="7"/>
        <v>0</v>
      </c>
      <c r="N52" s="34">
        <f t="shared" si="5"/>
        <v>0</v>
      </c>
    </row>
    <row r="53" spans="1:14" ht="14.25">
      <c r="A53" s="22" t="s">
        <v>59</v>
      </c>
      <c r="B53" s="6" t="s">
        <v>120</v>
      </c>
      <c r="C53" s="2"/>
      <c r="D53" s="7"/>
      <c r="E53" s="7"/>
      <c r="F53" s="7"/>
      <c r="G53" s="7"/>
      <c r="H53" s="20">
        <v>31</v>
      </c>
      <c r="I53" s="2" t="s">
        <v>31</v>
      </c>
      <c r="J53" s="2">
        <v>0</v>
      </c>
      <c r="K53" s="16">
        <f t="shared" si="6"/>
        <v>0</v>
      </c>
      <c r="L53" s="2">
        <f t="shared" si="2"/>
        <v>0</v>
      </c>
      <c r="M53" s="2">
        <f t="shared" si="7"/>
        <v>0</v>
      </c>
      <c r="N53" s="34">
        <f t="shared" si="5"/>
        <v>0</v>
      </c>
    </row>
    <row r="54" spans="1:14" ht="14.25">
      <c r="A54" s="22" t="s">
        <v>60</v>
      </c>
      <c r="B54" s="6" t="s">
        <v>121</v>
      </c>
      <c r="C54" s="2"/>
      <c r="D54" s="7"/>
      <c r="E54" s="7"/>
      <c r="F54" s="7"/>
      <c r="G54" s="7"/>
      <c r="H54" s="20">
        <v>23</v>
      </c>
      <c r="I54" s="2" t="s">
        <v>31</v>
      </c>
      <c r="J54" s="2">
        <v>0</v>
      </c>
      <c r="K54" s="16">
        <f t="shared" si="6"/>
        <v>0</v>
      </c>
      <c r="L54" s="2">
        <f t="shared" si="2"/>
        <v>0</v>
      </c>
      <c r="M54" s="2">
        <f t="shared" si="7"/>
        <v>0</v>
      </c>
      <c r="N54" s="34">
        <f t="shared" si="5"/>
        <v>0</v>
      </c>
    </row>
    <row r="55" spans="1:14" ht="14.25">
      <c r="A55" s="22" t="s">
        <v>61</v>
      </c>
      <c r="B55" s="6" t="s">
        <v>122</v>
      </c>
      <c r="C55" s="2"/>
      <c r="D55" s="7"/>
      <c r="E55" s="7"/>
      <c r="F55" s="7"/>
      <c r="G55" s="7"/>
      <c r="H55" s="20">
        <v>32</v>
      </c>
      <c r="I55" s="2" t="s">
        <v>31</v>
      </c>
      <c r="J55" s="2">
        <v>0</v>
      </c>
      <c r="K55" s="16">
        <f t="shared" si="6"/>
        <v>0</v>
      </c>
      <c r="L55" s="2">
        <f t="shared" si="2"/>
        <v>0</v>
      </c>
      <c r="M55" s="2">
        <f t="shared" si="7"/>
        <v>0</v>
      </c>
      <c r="N55" s="34">
        <f t="shared" si="5"/>
        <v>0</v>
      </c>
    </row>
    <row r="56" spans="1:14" ht="14.25">
      <c r="A56" s="22" t="s">
        <v>62</v>
      </c>
      <c r="B56" s="6" t="s">
        <v>123</v>
      </c>
      <c r="C56" s="2"/>
      <c r="D56" s="7"/>
      <c r="E56" s="7"/>
      <c r="F56" s="7"/>
      <c r="G56" s="7"/>
      <c r="H56" s="20">
        <v>16</v>
      </c>
      <c r="I56" s="2" t="s">
        <v>31</v>
      </c>
      <c r="J56" s="2">
        <v>0</v>
      </c>
      <c r="K56" s="16">
        <f t="shared" si="6"/>
        <v>0</v>
      </c>
      <c r="L56" s="2">
        <f t="shared" si="2"/>
        <v>0</v>
      </c>
      <c r="M56" s="2">
        <f t="shared" si="7"/>
        <v>0</v>
      </c>
      <c r="N56" s="34">
        <f t="shared" si="5"/>
        <v>0</v>
      </c>
    </row>
    <row r="57" spans="1:14" ht="14.25">
      <c r="A57" s="22" t="s">
        <v>63</v>
      </c>
      <c r="B57" s="6" t="s">
        <v>124</v>
      </c>
      <c r="C57" s="2"/>
      <c r="D57" s="7"/>
      <c r="E57" s="7"/>
      <c r="F57" s="7"/>
      <c r="G57" s="7"/>
      <c r="H57" s="20">
        <v>12</v>
      </c>
      <c r="I57" s="2" t="s">
        <v>31</v>
      </c>
      <c r="J57" s="2">
        <v>0</v>
      </c>
      <c r="K57" s="16">
        <f t="shared" si="6"/>
        <v>0</v>
      </c>
      <c r="L57" s="11">
        <f aca="true" t="shared" si="8" ref="L57:L62">K57*0.23</f>
        <v>0</v>
      </c>
      <c r="M57" s="11">
        <f aca="true" t="shared" si="9" ref="M57:M62">L57+K57</f>
        <v>0</v>
      </c>
      <c r="N57" s="34">
        <f t="shared" si="5"/>
        <v>0</v>
      </c>
    </row>
    <row r="58" spans="1:14" ht="14.25">
      <c r="A58" s="22" t="s">
        <v>64</v>
      </c>
      <c r="B58" s="6" t="s">
        <v>125</v>
      </c>
      <c r="C58" s="2"/>
      <c r="D58" s="7"/>
      <c r="E58" s="7"/>
      <c r="F58" s="7"/>
      <c r="G58" s="7"/>
      <c r="H58" s="20">
        <v>17</v>
      </c>
      <c r="I58" s="2" t="s">
        <v>31</v>
      </c>
      <c r="J58" s="2">
        <v>0</v>
      </c>
      <c r="K58" s="16">
        <f t="shared" si="6"/>
        <v>0</v>
      </c>
      <c r="L58" s="11">
        <f t="shared" si="8"/>
        <v>0</v>
      </c>
      <c r="M58" s="11">
        <f t="shared" si="9"/>
        <v>0</v>
      </c>
      <c r="N58" s="34">
        <f t="shared" si="5"/>
        <v>0</v>
      </c>
    </row>
    <row r="59" spans="1:14" ht="14.25">
      <c r="A59" s="22" t="s">
        <v>130</v>
      </c>
      <c r="B59" s="6" t="s">
        <v>126</v>
      </c>
      <c r="C59" s="2"/>
      <c r="D59" s="7"/>
      <c r="E59" s="7"/>
      <c r="F59" s="7"/>
      <c r="G59" s="7"/>
      <c r="H59" s="20">
        <v>26</v>
      </c>
      <c r="I59" s="2" t="s">
        <v>31</v>
      </c>
      <c r="J59" s="2">
        <v>0</v>
      </c>
      <c r="K59" s="16">
        <f t="shared" si="6"/>
        <v>0</v>
      </c>
      <c r="L59" s="11">
        <f t="shared" si="8"/>
        <v>0</v>
      </c>
      <c r="M59" s="11">
        <f t="shared" si="9"/>
        <v>0</v>
      </c>
      <c r="N59" s="34">
        <f t="shared" si="5"/>
        <v>0</v>
      </c>
    </row>
    <row r="60" spans="1:14" ht="14.25">
      <c r="A60" s="22" t="s">
        <v>131</v>
      </c>
      <c r="B60" s="6" t="s">
        <v>127</v>
      </c>
      <c r="C60" s="2"/>
      <c r="D60" s="7"/>
      <c r="E60" s="7"/>
      <c r="F60" s="7"/>
      <c r="G60" s="7"/>
      <c r="H60" s="20">
        <v>23</v>
      </c>
      <c r="I60" s="2" t="s">
        <v>31</v>
      </c>
      <c r="J60" s="2">
        <v>0</v>
      </c>
      <c r="K60" s="16">
        <f t="shared" si="6"/>
        <v>0</v>
      </c>
      <c r="L60" s="11">
        <f t="shared" si="8"/>
        <v>0</v>
      </c>
      <c r="M60" s="11">
        <f t="shared" si="9"/>
        <v>0</v>
      </c>
      <c r="N60" s="34">
        <f t="shared" si="5"/>
        <v>0</v>
      </c>
    </row>
    <row r="61" spans="1:14" ht="14.25">
      <c r="A61" s="22" t="s">
        <v>132</v>
      </c>
      <c r="B61" s="6" t="s">
        <v>128</v>
      </c>
      <c r="C61" s="2"/>
      <c r="D61" s="7"/>
      <c r="E61" s="7"/>
      <c r="F61" s="7"/>
      <c r="G61" s="7"/>
      <c r="H61" s="20">
        <v>4</v>
      </c>
      <c r="I61" s="2" t="s">
        <v>31</v>
      </c>
      <c r="J61" s="2">
        <v>0</v>
      </c>
      <c r="K61" s="16">
        <f t="shared" si="6"/>
        <v>0</v>
      </c>
      <c r="L61" s="11">
        <f t="shared" si="8"/>
        <v>0</v>
      </c>
      <c r="M61" s="11">
        <f t="shared" si="9"/>
        <v>0</v>
      </c>
      <c r="N61" s="34">
        <f t="shared" si="5"/>
        <v>0</v>
      </c>
    </row>
    <row r="62" spans="1:14" ht="14.25">
      <c r="A62" s="22" t="s">
        <v>133</v>
      </c>
      <c r="B62" s="6" t="s">
        <v>129</v>
      </c>
      <c r="C62" s="2"/>
      <c r="D62" s="7"/>
      <c r="E62" s="7"/>
      <c r="F62" s="7"/>
      <c r="G62" s="7"/>
      <c r="H62" s="20">
        <v>27</v>
      </c>
      <c r="I62" s="2" t="s">
        <v>31</v>
      </c>
      <c r="J62" s="2">
        <v>0</v>
      </c>
      <c r="K62" s="16">
        <f t="shared" si="6"/>
        <v>0</v>
      </c>
      <c r="L62" s="11">
        <f t="shared" si="8"/>
        <v>0</v>
      </c>
      <c r="M62" s="11">
        <f t="shared" si="9"/>
        <v>0</v>
      </c>
      <c r="N62" s="34">
        <f t="shared" si="5"/>
        <v>0</v>
      </c>
    </row>
    <row r="63" spans="1:14" ht="15.75" customHeight="1">
      <c r="A63" s="22" t="s">
        <v>134</v>
      </c>
      <c r="B63" s="6" t="s">
        <v>135</v>
      </c>
      <c r="C63" s="21"/>
      <c r="D63" s="7"/>
      <c r="E63" s="7"/>
      <c r="F63" s="7"/>
      <c r="G63" s="7"/>
      <c r="H63" s="21">
        <v>44</v>
      </c>
      <c r="I63" s="21" t="s">
        <v>31</v>
      </c>
      <c r="J63" s="21">
        <v>0</v>
      </c>
      <c r="K63" s="21">
        <f>H63*J63</f>
        <v>0</v>
      </c>
      <c r="L63" s="21">
        <f>K63*0.23</f>
        <v>0</v>
      </c>
      <c r="M63" s="21">
        <f>L63+K63</f>
        <v>0</v>
      </c>
      <c r="N63" s="34">
        <f t="shared" si="5"/>
        <v>0</v>
      </c>
    </row>
    <row r="64" spans="1:14" ht="14.25">
      <c r="A64" s="22" t="s">
        <v>140</v>
      </c>
      <c r="B64" s="6" t="s">
        <v>136</v>
      </c>
      <c r="C64" s="21"/>
      <c r="D64" s="7"/>
      <c r="E64" s="7"/>
      <c r="F64" s="7"/>
      <c r="G64" s="7"/>
      <c r="H64" s="21">
        <v>31</v>
      </c>
      <c r="I64" s="21" t="s">
        <v>31</v>
      </c>
      <c r="J64" s="21">
        <v>0</v>
      </c>
      <c r="K64" s="21">
        <f>H64*J64</f>
        <v>0</v>
      </c>
      <c r="L64" s="21">
        <f>K64*0.23</f>
        <v>0</v>
      </c>
      <c r="M64" s="21">
        <f>L64+K64</f>
        <v>0</v>
      </c>
      <c r="N64" s="34">
        <f t="shared" si="5"/>
        <v>0</v>
      </c>
    </row>
    <row r="65" spans="1:14" ht="14.25">
      <c r="A65" s="22" t="s">
        <v>141</v>
      </c>
      <c r="B65" s="6" t="s">
        <v>137</v>
      </c>
      <c r="C65" s="21"/>
      <c r="D65" s="7"/>
      <c r="E65" s="7"/>
      <c r="F65" s="7"/>
      <c r="G65" s="7"/>
      <c r="H65" s="21">
        <v>58</v>
      </c>
      <c r="I65" s="21" t="s">
        <v>31</v>
      </c>
      <c r="J65" s="21">
        <v>0</v>
      </c>
      <c r="K65" s="21">
        <f>H65*J65</f>
        <v>0</v>
      </c>
      <c r="L65" s="21">
        <f>K65*0.23</f>
        <v>0</v>
      </c>
      <c r="M65" s="21">
        <f>L65+K65</f>
        <v>0</v>
      </c>
      <c r="N65" s="34">
        <f t="shared" si="5"/>
        <v>0</v>
      </c>
    </row>
    <row r="66" spans="1:14" ht="14.25">
      <c r="A66" s="22" t="s">
        <v>142</v>
      </c>
      <c r="B66" s="6" t="s">
        <v>138</v>
      </c>
      <c r="C66" s="21"/>
      <c r="D66" s="7"/>
      <c r="E66" s="7"/>
      <c r="F66" s="7"/>
      <c r="G66" s="7"/>
      <c r="H66" s="21">
        <v>23</v>
      </c>
      <c r="I66" s="21" t="s">
        <v>31</v>
      </c>
      <c r="J66" s="21">
        <v>0</v>
      </c>
      <c r="K66" s="21">
        <f>H66*J66</f>
        <v>0</v>
      </c>
      <c r="L66" s="21">
        <f>K66*0.23</f>
        <v>0</v>
      </c>
      <c r="M66" s="21">
        <f>L66+K66</f>
        <v>0</v>
      </c>
      <c r="N66" s="34">
        <f t="shared" si="5"/>
        <v>0</v>
      </c>
    </row>
    <row r="67" spans="8:14" ht="14.25">
      <c r="H67" s="14">
        <f>SUM(H25:H66)</f>
        <v>765</v>
      </c>
      <c r="N67" s="35">
        <f>SUM(N25:N66)</f>
        <v>0</v>
      </c>
    </row>
    <row r="68" spans="8:13" ht="25.5" customHeight="1">
      <c r="H68" s="26" t="s">
        <v>66</v>
      </c>
      <c r="I68" s="27"/>
      <c r="J68" s="28"/>
      <c r="K68" s="7">
        <f>SUM(K5:K66)</f>
        <v>0</v>
      </c>
      <c r="M68" s="7">
        <f>SUM(M5:M66)</f>
        <v>0</v>
      </c>
    </row>
    <row r="70" spans="1:2" s="17" customFormat="1" ht="12.75">
      <c r="A70" s="17" t="s">
        <v>143</v>
      </c>
      <c r="B70" s="17" t="s">
        <v>147</v>
      </c>
    </row>
  </sheetData>
  <sheetProtection/>
  <mergeCells count="6">
    <mergeCell ref="H2:N2"/>
    <mergeCell ref="A24:N24"/>
    <mergeCell ref="A1:M1"/>
    <mergeCell ref="A2:B2"/>
    <mergeCell ref="C2:G2"/>
    <mergeCell ref="H68:J68"/>
  </mergeCells>
  <printOptions/>
  <pageMargins left="0.41" right="0.2755905511811024" top="0.4330708661417323" bottom="0.17" header="0.31496062992125984" footer="0.19"/>
  <pageSetup fitToHeight="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2021-06-10T11:21:32Z</cp:lastPrinted>
  <dcterms:created xsi:type="dcterms:W3CDTF">2019-04-17T10:52:29Z</dcterms:created>
  <dcterms:modified xsi:type="dcterms:W3CDTF">2021-06-10T11:44:18Z</dcterms:modified>
  <cp:category/>
  <cp:version/>
  <cp:contentType/>
  <cp:contentStatus/>
</cp:coreProperties>
</file>